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2995" windowHeight="10800"/>
  </bookViews>
  <sheets>
    <sheet name="СВОД 2024 3 КВАРТАЛ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D25" i="1"/>
  <c r="E25" s="1"/>
  <c r="C25"/>
  <c r="D24"/>
  <c r="E24" s="1"/>
  <c r="C24"/>
  <c r="E23"/>
  <c r="D22"/>
  <c r="E22" s="1"/>
  <c r="C22"/>
  <c r="E21"/>
  <c r="E20"/>
  <c r="E19"/>
  <c r="E18"/>
  <c r="D17"/>
  <c r="E17" s="1"/>
  <c r="C17"/>
  <c r="D16"/>
  <c r="E16" s="1"/>
  <c r="C16"/>
  <c r="D15"/>
  <c r="E15" s="1"/>
  <c r="C15"/>
  <c r="D14"/>
  <c r="E14" s="1"/>
  <c r="C14"/>
  <c r="D13"/>
  <c r="E13" s="1"/>
  <c r="C13"/>
  <c r="D12"/>
  <c r="E12" s="1"/>
  <c r="C12"/>
  <c r="E11"/>
  <c r="D10"/>
  <c r="E10" s="1"/>
  <c r="C10"/>
  <c r="D9"/>
  <c r="E9" s="1"/>
  <c r="C9"/>
  <c r="D8"/>
  <c r="E8" s="1"/>
  <c r="C8"/>
  <c r="D7"/>
  <c r="E7" s="1"/>
  <c r="C7"/>
  <c r="D6"/>
  <c r="E6" s="1"/>
  <c r="C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D5"/>
  <c r="E5" s="1"/>
  <c r="C5"/>
  <c r="C26" s="1"/>
  <c r="D26" l="1"/>
  <c r="E26" s="1"/>
</calcChain>
</file>

<file path=xl/sharedStrings.xml><?xml version="1.0" encoding="utf-8"?>
<sst xmlns="http://schemas.openxmlformats.org/spreadsheetml/2006/main" count="31" uniqueCount="30">
  <si>
    <t xml:space="preserve">  </t>
  </si>
  <si>
    <t>Отчет о выполнении муниципальных программ  МР «Кизилюртовский район» за 3 квартал 2024</t>
  </si>
  <si>
    <t>№ п/п</t>
  </si>
  <si>
    <t>Муниципальные программы</t>
  </si>
  <si>
    <t>План на 2024 год  с учетом изменений    (тыс. руб.)</t>
  </si>
  <si>
    <t>Фактически  использовано  средств за 3 кв. 2024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</si>
  <si>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</si>
  <si>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2022-2024 годы (П-170 от 26.11.2021)</t>
  </si>
  <si>
    <t>Раздел 2 "Развитие культуры" в составе Комплексной программы СЭР МР "Кизилюртовский район" на 2022-2024 годы (П-170 от 26.11.2021)</t>
  </si>
  <si>
    <t>Раздел 3 "Развитие туризма" в составе Комплексной программы СЭР МР "Кизилюртовский район" на 2022-2024 годы (П-170 от 26.11.2021)</t>
  </si>
  <si>
    <t>Раздел 4 "Развитие молодежной политики" в составе Комплексной программы СЭР МР "Кизилюртовский район" на 2022-2024 годы (П-170 от 26.11.2021)</t>
  </si>
  <si>
    <t>Раздел 5 "Развитие физической культуры и спорта" в составе Комплексной программы СЭР МР "Кизилюртовский район" на 2022-2024 годы (П-170 от 26.11.2021)</t>
  </si>
  <si>
    <t>Раздел 6 "Развитие системы образования" в составе Комплексной программы СЭР МР "Кизилюртовский район" на 2022-2024 годы (П-170 от 26.11.2021)</t>
  </si>
  <si>
    <t>Раздел 7 "Развитие жилищно-коммунального хозяйства" в составе Комплексной программы СЭР МР "Кизилюртовский район" на 2022-2024 годы (П-170 от 26.11.2021)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</si>
  <si>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</si>
  <si>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2021-2022 годы" (П-158 от 25.11.2020)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</si>
  <si>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</si>
  <si>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2022 год (П-163 от 15.11.2021)</t>
  </si>
  <si>
    <t>Муниципальная программа "Профилактика правонарушений и противодействие преступности в Кизилюртовском районе на 2021 -2022 годы (П-161 от 26.11.2020)</t>
  </si>
  <si>
    <t>Муниципальная программа "Формирование законопослушного поведения участников дорожного движения в МР "Кизилюртовский район" на 2021-2022 годы" (П-160 от 26.11.2020)</t>
  </si>
  <si>
    <t>Муниципальная программа "Оформление права собственности и использование имущества МР "Кизилюртовский район" на 2020-2022 годы"  (П-120 от 01.11.2019)</t>
  </si>
  <si>
    <t>Муниципальная программа "Развитие муниципальной службы в муниципальном районе "Кизилюртовский район" Республики Дагестан  на 2020-2022 годы" (П-109 от 07.10.2019)</t>
  </si>
  <si>
    <t>Муниципальная программа "Ремонт автомобильных дорог общего пользования местного значения МР "Кизилюртовский район" на        2022-2024 годы" (П-53 от 25.03.2022)</t>
  </si>
  <si>
    <t>Муниципальная программа "Формирование современной городской среды" на территории МР "Кизилюртовский район" на 2019-2024 годы" (П-08 от 20.01.2020 г.)</t>
  </si>
  <si>
    <t xml:space="preserve">Муниципальная программа «Развитие и поддержка  малого и среднего предпринимательства в МР «Кизилюртовский район»  на 2022 – 2024 годы  (П - от 22.04.2022 №72 ) </t>
  </si>
  <si>
    <t>Муниципальная программа Цифровая трансформация в «МР Кизилюртовский район.» на 2023-2024 гг.</t>
  </si>
  <si>
    <t>Муниципальная программа  «Профилактика и противодействие идеологии эктремизма в МР «Кизилюртовский район» на 2023-2025 годы»</t>
  </si>
  <si>
    <t>Муниципальная программа « Противодействие нелегальной миграции в МР «Кизилюртовский район» на 2023-2025 годы»</t>
  </si>
  <si>
    <t>Всего по программам: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</si>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</sst>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9">
    <cellStyle name="Обычный" xfId="0" builtinId="0"/>
    <cellStyle name="Обычный 2" xfId="1"/>
    <cellStyle name="Обычный 2 2" xfId="2"/>
    <cellStyle name="Обычный 3" xfId="3"/>
    <cellStyle name="Финансовый 2" xfId="4"/>
    <cellStyle name="Финансовый 3" xfId="5"/>
    <cellStyle name="Финансовый 3 2" xfId="6"/>
    <cellStyle name="Финансовый 4" xfId="7"/>
    <cellStyle name="Финансовый 5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87;&#1088;&#1086;&#1075;&#1088;&#1072;&#1084;&#1084;&#1072;&#1084;%20%20&#1079;&#1072;%203%20&#1082;&#1074;%202024%20&#1052;&#1056;&#10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УСХ"/>
      <sheetName val="Культура "/>
      <sheetName val="Туризм "/>
      <sheetName val="ФК и СПОРТ"/>
      <sheetName val="МП"/>
      <sheetName val="Образование "/>
      <sheetName val="Наркотики "/>
      <sheetName val="Коррупция"/>
      <sheetName val="Антитеррор"/>
      <sheetName val="Преступность"/>
      <sheetName val="ОБДД"/>
      <sheetName val="Экстремизм "/>
      <sheetName val="Мигрант "/>
      <sheetName val="ГО и ЧС"/>
      <sheetName val="МСП"/>
      <sheetName val="Приложение 1"/>
      <sheetName val="Приложение 2"/>
    </sheetNames>
    <sheetDataSet>
      <sheetData sheetId="0" refreshError="1"/>
      <sheetData sheetId="1">
        <row r="17">
          <cell r="D17">
            <v>2872</v>
          </cell>
          <cell r="Q17">
            <v>120</v>
          </cell>
        </row>
      </sheetData>
      <sheetData sheetId="2">
        <row r="28">
          <cell r="D28">
            <v>800</v>
          </cell>
          <cell r="N28">
            <v>800</v>
          </cell>
        </row>
      </sheetData>
      <sheetData sheetId="3">
        <row r="16">
          <cell r="D16">
            <v>200</v>
          </cell>
          <cell r="N16">
            <v>0</v>
          </cell>
        </row>
      </sheetData>
      <sheetData sheetId="4">
        <row r="19">
          <cell r="D19">
            <v>1800</v>
          </cell>
          <cell r="N19">
            <v>1494.1479999999999</v>
          </cell>
        </row>
      </sheetData>
      <sheetData sheetId="5">
        <row r="31">
          <cell r="D31">
            <v>350</v>
          </cell>
          <cell r="N31">
            <v>175.2</v>
          </cell>
        </row>
      </sheetData>
      <sheetData sheetId="6">
        <row r="39">
          <cell r="C39">
            <v>100387.95</v>
          </cell>
          <cell r="M39">
            <v>52691.86</v>
          </cell>
        </row>
      </sheetData>
      <sheetData sheetId="7">
        <row r="14">
          <cell r="D14">
            <v>55</v>
          </cell>
          <cell r="N14">
            <v>55</v>
          </cell>
        </row>
      </sheetData>
      <sheetData sheetId="8">
        <row r="13">
          <cell r="D13">
            <v>50</v>
          </cell>
          <cell r="N13">
            <v>50</v>
          </cell>
        </row>
      </sheetData>
      <sheetData sheetId="9">
        <row r="16">
          <cell r="D16">
            <v>100</v>
          </cell>
          <cell r="N16">
            <v>85</v>
          </cell>
        </row>
      </sheetData>
      <sheetData sheetId="10">
        <row r="15">
          <cell r="D15">
            <v>40</v>
          </cell>
          <cell r="N15">
            <v>40</v>
          </cell>
        </row>
      </sheetData>
      <sheetData sheetId="11">
        <row r="13">
          <cell r="D13">
            <v>50</v>
          </cell>
          <cell r="N13">
            <v>50</v>
          </cell>
        </row>
      </sheetData>
      <sheetData sheetId="12">
        <row r="13">
          <cell r="D13">
            <v>35</v>
          </cell>
          <cell r="N13">
            <v>35</v>
          </cell>
        </row>
      </sheetData>
      <sheetData sheetId="13">
        <row r="12">
          <cell r="D12">
            <v>5</v>
          </cell>
          <cell r="N12">
            <v>5</v>
          </cell>
        </row>
      </sheetData>
      <sheetData sheetId="14">
        <row r="28">
          <cell r="D28">
            <v>1100</v>
          </cell>
          <cell r="N28">
            <v>306.5</v>
          </cell>
        </row>
      </sheetData>
      <sheetData sheetId="15">
        <row r="8">
          <cell r="D8">
            <v>88</v>
          </cell>
          <cell r="I8">
            <v>88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  <pageSetUpPr fitToPage="1"/>
  </sheetPr>
  <dimension ref="A1:O38"/>
  <sheetViews>
    <sheetView tabSelected="1" topLeftCell="A21" zoomScale="70" zoomScaleNormal="70" workbookViewId="0">
      <selection activeCell="E14" sqref="E14"/>
    </sheetView>
  </sheetViews>
  <sheetFormatPr defaultRowHeight="15"/>
  <cols>
    <col min="1" max="1" width="8.5703125" bestFit="1" customWidth="1"/>
    <col min="2" max="2" width="64.28515625" customWidth="1"/>
    <col min="3" max="3" width="22" customWidth="1"/>
    <col min="4" max="4" width="22.5703125" customWidth="1"/>
    <col min="5" max="5" width="19.140625" bestFit="1" customWidth="1"/>
    <col min="8" max="8" width="11" bestFit="1" customWidth="1"/>
    <col min="10" max="10" width="9.5703125" customWidth="1"/>
  </cols>
  <sheetData>
    <row r="1" spans="1:5">
      <c r="A1" s="1" t="s">
        <v>0</v>
      </c>
      <c r="B1" s="1"/>
      <c r="C1" s="1"/>
      <c r="D1" s="1"/>
      <c r="E1" s="1"/>
    </row>
    <row r="2" spans="1:5" ht="18.75">
      <c r="A2" s="2" t="s">
        <v>1</v>
      </c>
      <c r="B2" s="2"/>
      <c r="C2" s="2"/>
      <c r="D2" s="2"/>
      <c r="E2" s="2"/>
    </row>
    <row r="3" spans="1:5" ht="82.5" customHeight="1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</row>
    <row r="4" spans="1:5" ht="18.75">
      <c r="A4" s="5">
        <v>1</v>
      </c>
      <c r="B4" s="5">
        <v>2</v>
      </c>
      <c r="C4" s="6">
        <v>3</v>
      </c>
      <c r="D4" s="6">
        <v>4</v>
      </c>
      <c r="E4" s="5">
        <v>5</v>
      </c>
    </row>
    <row r="5" spans="1:5" ht="75">
      <c r="A5" s="6">
        <v>1</v>
      </c>
      <c r="B5" s="7" t="s">
        <v>7</v>
      </c>
      <c r="C5" s="8">
        <f>[1]УСХ!D17</f>
        <v>2872</v>
      </c>
      <c r="D5" s="8">
        <f>[1]УСХ!Q17</f>
        <v>120</v>
      </c>
      <c r="E5" s="8">
        <f>D5/C5*100</f>
        <v>4.1782729805013927</v>
      </c>
    </row>
    <row r="6" spans="1:5" ht="75">
      <c r="A6" s="6">
        <f>A5+1</f>
        <v>2</v>
      </c>
      <c r="B6" s="7" t="s">
        <v>8</v>
      </c>
      <c r="C6" s="9">
        <f>'[1]Культура '!D28</f>
        <v>800</v>
      </c>
      <c r="D6" s="8">
        <f>'[1]Культура '!N28</f>
        <v>800</v>
      </c>
      <c r="E6" s="8">
        <f t="shared" ref="E6:E25" si="0">D6/C6*100</f>
        <v>100</v>
      </c>
    </row>
    <row r="7" spans="1:5" ht="56.25">
      <c r="A7" s="6">
        <f t="shared" ref="A7:A25" si="1">A6+1</f>
        <v>3</v>
      </c>
      <c r="B7" s="7" t="s">
        <v>9</v>
      </c>
      <c r="C7" s="8">
        <f>'[1]Туризм '!D16</f>
        <v>200</v>
      </c>
      <c r="D7" s="9">
        <f>'[1]Туризм '!N16</f>
        <v>0</v>
      </c>
      <c r="E7" s="8">
        <f>D7/C7*100</f>
        <v>0</v>
      </c>
    </row>
    <row r="8" spans="1:5" ht="75">
      <c r="A8" s="6">
        <f t="shared" si="1"/>
        <v>4</v>
      </c>
      <c r="B8" s="7" t="s">
        <v>10</v>
      </c>
      <c r="C8" s="8">
        <f>[1]МП!D31</f>
        <v>350</v>
      </c>
      <c r="D8" s="8">
        <f>[1]МП!N31</f>
        <v>175.2</v>
      </c>
      <c r="E8" s="8">
        <f>D8/C8*100</f>
        <v>50.057142857142857</v>
      </c>
    </row>
    <row r="9" spans="1:5" ht="75">
      <c r="A9" s="6">
        <f t="shared" si="1"/>
        <v>5</v>
      </c>
      <c r="B9" s="7" t="s">
        <v>11</v>
      </c>
      <c r="C9" s="8">
        <f>'[1]ФК и СПОРТ'!D19</f>
        <v>1800</v>
      </c>
      <c r="D9" s="8">
        <f>'[1]ФК и СПОРТ'!N19</f>
        <v>1494.1479999999999</v>
      </c>
      <c r="E9" s="8">
        <f t="shared" si="0"/>
        <v>83.008222222222216</v>
      </c>
    </row>
    <row r="10" spans="1:5" ht="75">
      <c r="A10" s="6">
        <f t="shared" si="1"/>
        <v>6</v>
      </c>
      <c r="B10" s="7" t="s">
        <v>12</v>
      </c>
      <c r="C10" s="9">
        <f>'[1]Образование '!C39</f>
        <v>100387.95</v>
      </c>
      <c r="D10" s="9">
        <f>'[1]Образование '!M39</f>
        <v>52691.86</v>
      </c>
      <c r="E10" s="8">
        <f t="shared" si="0"/>
        <v>52.488231904327165</v>
      </c>
    </row>
    <row r="11" spans="1:5" ht="75">
      <c r="A11" s="6">
        <f t="shared" si="1"/>
        <v>7</v>
      </c>
      <c r="B11" s="7" t="s">
        <v>13</v>
      </c>
      <c r="C11" s="9">
        <v>25460</v>
      </c>
      <c r="D11" s="9">
        <v>16753.099999999999</v>
      </c>
      <c r="E11" s="8">
        <f t="shared" si="0"/>
        <v>65.801649646504316</v>
      </c>
    </row>
    <row r="12" spans="1:5" ht="112.5">
      <c r="A12" s="6">
        <f t="shared" si="1"/>
        <v>8</v>
      </c>
      <c r="B12" s="10" t="s">
        <v>14</v>
      </c>
      <c r="C12" s="9">
        <f>'[1]ГО и ЧС'!D28</f>
        <v>1100</v>
      </c>
      <c r="D12" s="9">
        <f>'[1]ГО и ЧС'!N28</f>
        <v>306.5</v>
      </c>
      <c r="E12" s="8">
        <f>D12/C12*100</f>
        <v>27.863636363636363</v>
      </c>
    </row>
    <row r="13" spans="1:5" ht="93.75">
      <c r="A13" s="6">
        <f t="shared" si="1"/>
        <v>9</v>
      </c>
      <c r="B13" s="10" t="s">
        <v>15</v>
      </c>
      <c r="C13" s="9">
        <f>'[1]Наркотики '!D14</f>
        <v>55</v>
      </c>
      <c r="D13" s="9">
        <f>'[1]Наркотики '!N14</f>
        <v>55</v>
      </c>
      <c r="E13" s="8">
        <f t="shared" si="0"/>
        <v>100</v>
      </c>
    </row>
    <row r="14" spans="1:5" ht="75">
      <c r="A14" s="6">
        <f t="shared" si="1"/>
        <v>10</v>
      </c>
      <c r="B14" s="10" t="s">
        <v>16</v>
      </c>
      <c r="C14" s="9">
        <f>[1]Коррупция!D13</f>
        <v>50</v>
      </c>
      <c r="D14" s="9">
        <f>[1]Коррупция!N13</f>
        <v>50</v>
      </c>
      <c r="E14" s="8">
        <f t="shared" si="0"/>
        <v>100</v>
      </c>
    </row>
    <row r="15" spans="1:5" ht="56.25">
      <c r="A15" s="6">
        <f t="shared" si="1"/>
        <v>11</v>
      </c>
      <c r="B15" s="10" t="s">
        <v>17</v>
      </c>
      <c r="C15" s="9">
        <f>[1]Антитеррор!D16</f>
        <v>100</v>
      </c>
      <c r="D15" s="9">
        <f>[1]Антитеррор!N16</f>
        <v>85</v>
      </c>
      <c r="E15" s="8">
        <f t="shared" si="0"/>
        <v>85</v>
      </c>
    </row>
    <row r="16" spans="1:5" ht="75">
      <c r="A16" s="6">
        <f t="shared" si="1"/>
        <v>12</v>
      </c>
      <c r="B16" s="10" t="s">
        <v>18</v>
      </c>
      <c r="C16" s="9">
        <f>[1]Преступность!D15</f>
        <v>40</v>
      </c>
      <c r="D16" s="9">
        <f>[1]Преступность!N15</f>
        <v>40</v>
      </c>
      <c r="E16" s="8">
        <f t="shared" si="0"/>
        <v>100</v>
      </c>
    </row>
    <row r="17" spans="1:15" ht="75">
      <c r="A17" s="6">
        <f t="shared" si="1"/>
        <v>13</v>
      </c>
      <c r="B17" s="10" t="s">
        <v>19</v>
      </c>
      <c r="C17" s="9">
        <f>[1]ОБДД!D13</f>
        <v>50</v>
      </c>
      <c r="D17" s="9">
        <f>[1]ОБДД!N13</f>
        <v>50</v>
      </c>
      <c r="E17" s="8">
        <f t="shared" si="0"/>
        <v>100</v>
      </c>
    </row>
    <row r="18" spans="1:15" ht="75">
      <c r="A18" s="11">
        <f t="shared" si="1"/>
        <v>14</v>
      </c>
      <c r="B18" s="10" t="s">
        <v>20</v>
      </c>
      <c r="C18" s="12">
        <v>1000</v>
      </c>
      <c r="D18" s="13">
        <v>0</v>
      </c>
      <c r="E18" s="12">
        <f t="shared" si="0"/>
        <v>0</v>
      </c>
    </row>
    <row r="19" spans="1:15" ht="81" customHeight="1">
      <c r="A19" s="11">
        <f t="shared" si="1"/>
        <v>15</v>
      </c>
      <c r="B19" s="10" t="s">
        <v>21</v>
      </c>
      <c r="C19" s="12">
        <v>99.1</v>
      </c>
      <c r="D19" s="13">
        <v>94.808999999999997</v>
      </c>
      <c r="E19" s="12">
        <f t="shared" si="0"/>
        <v>95.670030272452067</v>
      </c>
    </row>
    <row r="20" spans="1:15" ht="81.75" customHeight="1">
      <c r="A20" s="11">
        <f t="shared" si="1"/>
        <v>16</v>
      </c>
      <c r="B20" s="10" t="s">
        <v>22</v>
      </c>
      <c r="C20" s="9">
        <v>42432.71</v>
      </c>
      <c r="D20" s="9">
        <v>18719.5</v>
      </c>
      <c r="E20" s="8">
        <f t="shared" si="0"/>
        <v>44.115730529584376</v>
      </c>
    </row>
    <row r="21" spans="1:15" ht="79.5" customHeight="1">
      <c r="A21" s="14">
        <f t="shared" si="1"/>
        <v>17</v>
      </c>
      <c r="B21" s="10" t="s">
        <v>23</v>
      </c>
      <c r="C21" s="13">
        <v>23931.940999999999</v>
      </c>
      <c r="D21" s="13">
        <v>17655.8</v>
      </c>
      <c r="E21" s="13">
        <f t="shared" si="0"/>
        <v>73.775043988283272</v>
      </c>
    </row>
    <row r="22" spans="1:15" ht="81.75" customHeight="1">
      <c r="A22" s="6">
        <f t="shared" si="1"/>
        <v>18</v>
      </c>
      <c r="B22" s="10" t="s">
        <v>24</v>
      </c>
      <c r="C22" s="9">
        <f>[1]МСП!D8</f>
        <v>88</v>
      </c>
      <c r="D22" s="9">
        <f>[1]МСП!I8</f>
        <v>88</v>
      </c>
      <c r="E22" s="8">
        <f t="shared" si="0"/>
        <v>100</v>
      </c>
    </row>
    <row r="23" spans="1:15" ht="42" customHeight="1">
      <c r="A23" s="6">
        <f t="shared" si="1"/>
        <v>19</v>
      </c>
      <c r="B23" s="15" t="s">
        <v>25</v>
      </c>
      <c r="C23" s="9">
        <v>150</v>
      </c>
      <c r="D23" s="9">
        <v>0</v>
      </c>
      <c r="E23" s="8">
        <f t="shared" si="0"/>
        <v>0</v>
      </c>
    </row>
    <row r="24" spans="1:15" ht="56.25">
      <c r="A24" s="6">
        <f t="shared" si="1"/>
        <v>20</v>
      </c>
      <c r="B24" s="16" t="s">
        <v>26</v>
      </c>
      <c r="C24" s="9">
        <f>'[1]Экстремизм '!D13</f>
        <v>35</v>
      </c>
      <c r="D24" s="9">
        <f>'[1]Экстремизм '!N13</f>
        <v>35</v>
      </c>
      <c r="E24" s="8">
        <f t="shared" si="0"/>
        <v>100</v>
      </c>
    </row>
    <row r="25" spans="1:15" ht="56.25">
      <c r="A25" s="6">
        <f t="shared" si="1"/>
        <v>21</v>
      </c>
      <c r="B25" s="16" t="s">
        <v>27</v>
      </c>
      <c r="C25" s="9">
        <f>'[1]Мигрант '!D12</f>
        <v>5</v>
      </c>
      <c r="D25" s="9">
        <f>'[1]Мигрант '!N12</f>
        <v>5</v>
      </c>
      <c r="E25" s="8">
        <f t="shared" si="0"/>
        <v>100</v>
      </c>
    </row>
    <row r="26" spans="1:15" ht="18.75">
      <c r="A26" s="5"/>
      <c r="B26" s="17" t="s">
        <v>28</v>
      </c>
      <c r="C26" s="18">
        <f>SUM(C5:C25)</f>
        <v>201006.701</v>
      </c>
      <c r="D26" s="18">
        <f>SUM(D5:D25)</f>
        <v>109218.91699999999</v>
      </c>
      <c r="E26" s="19">
        <f>D26/C26*100</f>
        <v>54.33595818280704</v>
      </c>
    </row>
    <row r="27" spans="1:15">
      <c r="M27" s="20"/>
      <c r="N27" s="20"/>
      <c r="O27" s="20"/>
    </row>
    <row r="28" spans="1:15">
      <c r="M28" s="20"/>
      <c r="N28" s="20"/>
      <c r="O28" s="20"/>
    </row>
    <row r="29" spans="1:15">
      <c r="D29" t="s">
        <v>29</v>
      </c>
      <c r="M29" s="20"/>
      <c r="N29" s="20"/>
      <c r="O29" s="20"/>
    </row>
    <row r="38" spans="2:2">
      <c r="B38" t="s">
        <v>0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2024 3 КВАРТАЛ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tronik</dc:creator>
  <cp:lastModifiedBy>tronik</cp:lastModifiedBy>
  <dcterms:created xsi:type="dcterms:W3CDTF">2025-01-17T09:00:37Z</dcterms:created>
  <dcterms:modified xsi:type="dcterms:W3CDTF">2025-01-17T09:03:09Z</dcterms:modified>
</cp:coreProperties>
</file>